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owntime Log" state="visible" r:id="rId4"/>
    <sheet sheetId="2" name="Pareto Summary" state="visible" r:id="rId5"/>
  </sheets>
  <calcPr calcId="171027"/>
</workbook>
</file>

<file path=xl/sharedStrings.xml><?xml version="1.0" encoding="utf-8"?>
<sst xmlns="http://schemas.openxmlformats.org/spreadsheetml/2006/main" count="95" uniqueCount="64">
  <si>
    <t>MachDatum — Machine Downtime Log Template</t>
  </si>
  <si>
    <t>Log every stop as it happens, not at end of shift — accuracy drops fast once it's reconstructed from memory. See the Pareto Summary tab once you have a few weeks of entries.</t>
  </si>
  <si>
    <t>Date</t>
  </si>
  <si>
    <t>Asset ID</t>
  </si>
  <si>
    <t>Asset Name</t>
  </si>
  <si>
    <t>Start time</t>
  </si>
  <si>
    <t>End time</t>
  </si>
  <si>
    <t>Downtime (min)</t>
  </si>
  <si>
    <t>Cause category</t>
  </si>
  <si>
    <t>Notes</t>
  </si>
  <si>
    <t>2026-07-13</t>
  </si>
  <si>
    <t>PRS-004</t>
  </si>
  <si>
    <t>Stamping Press 4</t>
  </si>
  <si>
    <t>09:12</t>
  </si>
  <si>
    <t>09:47</t>
  </si>
  <si>
    <t>Breakdown - Tooling</t>
  </si>
  <si>
    <t>Tool change interlock fault</t>
  </si>
  <si>
    <t>14:05</t>
  </si>
  <si>
    <t>14:20</t>
  </si>
  <si>
    <t>Changeover</t>
  </si>
  <si>
    <t>Product changeover batch 2211</t>
  </si>
  <si>
    <t>2026-07-14</t>
  </si>
  <si>
    <t>CNC-011</t>
  </si>
  <si>
    <t>CNC Mill 11</t>
  </si>
  <si>
    <t>07:30</t>
  </si>
  <si>
    <t>08:10</t>
  </si>
  <si>
    <t>Breakdown - Electrical</t>
  </si>
  <si>
    <t>Spindle drive fault tripped</t>
  </si>
  <si>
    <t>13:00</t>
  </si>
  <si>
    <t>Planned Maintenance</t>
  </si>
  <si>
    <t>Scheduled lubrication - no downtime</t>
  </si>
  <si>
    <t>2026-07-15</t>
  </si>
  <si>
    <t>CONV-02</t>
  </si>
  <si>
    <t>Conveyor Line 2</t>
  </si>
  <si>
    <t>10:15</t>
  </si>
  <si>
    <t>10:52</t>
  </si>
  <si>
    <t>Breakdown - Mechanical</t>
  </si>
  <si>
    <t>Drive belt slipped, retensioned</t>
  </si>
  <si>
    <t>16:40</t>
  </si>
  <si>
    <t>17:55</t>
  </si>
  <si>
    <t>Material Shortage</t>
  </si>
  <si>
    <t>Coil stock ran out, waited on restock</t>
  </si>
  <si>
    <t>2026-07-16</t>
  </si>
  <si>
    <t>08:05</t>
  </si>
  <si>
    <t>08:22</t>
  </si>
  <si>
    <t>Operator / Setup</t>
  </si>
  <si>
    <t>Missed pre-start fixture check</t>
  </si>
  <si>
    <t>11:30</t>
  </si>
  <si>
    <t>12:50</t>
  </si>
  <si>
    <t>Bearing seized, replaced</t>
  </si>
  <si>
    <t>2026-07-17</t>
  </si>
  <si>
    <t>09:00</t>
  </si>
  <si>
    <t>09:20</t>
  </si>
  <si>
    <t>Batch 2214 start</t>
  </si>
  <si>
    <t>15:10</t>
  </si>
  <si>
    <t>15:40</t>
  </si>
  <si>
    <t>Control panel fault, reset</t>
  </si>
  <si>
    <t>Pareto Summary — auto-totals from the Downtime Log tab</t>
  </si>
  <si>
    <t>Once you have a few weeks of entries, sort this table by "Total downtime" descending — the top rows are your vital few causes (the 20% driving 80% of the loss).</t>
  </si>
  <si>
    <t>Total downtime (min)</t>
  </si>
  <si>
    <t>% of total</t>
  </si>
  <si>
    <t>Occurrences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</si>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</sst>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color theme="1"/>
      <family val="2"/>
      <scheme val="minor"/>
      <sz val="11"/>
      <name val="Calibri"/>
    </font>
    <font>
      <b/>
      <color rgb="FFFFFFFF"/>
      <sz val="14"/>
    </font>
    <font>
      <i/>
      <color rgb="FF64748B"/>
      <sz val="10"/>
    </font>
    <font>
      <b/>
      <color rgb="FFFFFFFF"/>
    </font>
    <font>
      <b/>
      <color rgb="FFFFFFFF"/>
      <sz val="13"/>
    </font>
    <font>
      <b/>
    </font>
  </fonts>
  <fills count="4">
    <fill>
      <patternFill patternType="none"/>
    </fill>
    <fill>
      <patternFill patternType="gray125"/>
    </fill>
    <fill>
      <patternFill patternType="solid">
        <fgColor rgb="FF1A2D4D"/>
      </patternFill>
    </fill>
    <fill>
      <patternFill patternType="solid">
        <fgColor rgb="FFF8FAFC"/>
      </patternFill>
    </fill>
  </fills>
  <borders count="3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 style="thin">
        <color rgb="FF1A2D4D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right"/>
    </xf>
    <xf numFmtId="0" fontId="0" fillId="3" borderId="1" xfId="0" applyFill="1" applyBorder="1" applyAlignment="1">
      <alignment vertical="center"/>
    </xf>
    <xf numFmtId="1" fontId="0" fillId="3" borderId="1" xfId="0" applyNumberFormat="1" applyFill="1" applyBorder="1" applyAlignment="1">
      <alignment horizontal="right"/>
    </xf>
    <xf numFmtId="0" fontId="4" fillId="2" borderId="0" xfId="0" applyFont="1" applyFill="1" applyAlignment="1">
      <alignment vertical="center" indent="1"/>
    </xf>
    <xf numFmtId="0" fontId="2" fillId="0" borderId="0" xfId="0" applyFont="1" applyAlignment="1">
      <alignment wrapText="1" indent="1"/>
    </xf>
    <xf numFmtId="0" fontId="3" fillId="2" borderId="1" xfId="0" applyFont="1" applyFill="1" applyBorder="1"/>
    <xf numFmtId="1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0" fillId="3" borderId="1" xfId="0" applyNumberFormat="1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0" fontId="5" fillId="0" borderId="2" xfId="0" applyFont="1" applyBorder="1"/>
    <xf numFmtId="1" fontId="5" fillId="0" borderId="2" xfId="0" applyNumberFormat="1" applyFont="1" applyBorder="1"/>
  </cellXfs>
  <cellStyles count="1">
    <cellStyle name="Normal" xfId="0" builtinId="0"/>
  </cellStyles>
  <dxfs count="1">
    <dxf>
      <font>
        <b/>
        <color rgb="FF9B2C2C"/>
      </font>
      <fill>
        <patternFill patternType="solid">
          <bgColor rgb="FFFCE4E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2" width="12" customWidth="1"/>
    <col min="3" max="3" width="20" customWidth="1"/>
    <col min="4" max="5" width="11" customWidth="1"/>
    <col min="6" max="6" width="15" customWidth="1"/>
    <col min="7" max="7" width="22" customWidth="1"/>
    <col min="8" max="8" width="38" customWidth="1"/>
  </cols>
  <sheetData>
    <row r="1" ht="26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20" customHeight="1" spans="1:8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 x14ac:dyDescent="0.2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5">
        <v>35</v>
      </c>
      <c r="G4" s="4" t="s">
        <v>15</v>
      </c>
      <c r="H4" s="4" t="s">
        <v>16</v>
      </c>
    </row>
    <row r="5" spans="1:8" x14ac:dyDescent="0.25">
      <c r="A5" s="6" t="s">
        <v>10</v>
      </c>
      <c r="B5" s="6" t="s">
        <v>11</v>
      </c>
      <c r="C5" s="6" t="s">
        <v>12</v>
      </c>
      <c r="D5" s="6" t="s">
        <v>17</v>
      </c>
      <c r="E5" s="6" t="s">
        <v>18</v>
      </c>
      <c r="F5" s="7">
        <v>15</v>
      </c>
      <c r="G5" s="6" t="s">
        <v>19</v>
      </c>
      <c r="H5" s="6" t="s">
        <v>20</v>
      </c>
    </row>
    <row r="6" spans="1:8" x14ac:dyDescent="0.25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  <c r="F6" s="5">
        <v>40</v>
      </c>
      <c r="G6" s="4" t="s">
        <v>26</v>
      </c>
      <c r="H6" s="4" t="s">
        <v>27</v>
      </c>
    </row>
    <row r="7" spans="1:8" x14ac:dyDescent="0.25">
      <c r="A7" s="6" t="s">
        <v>21</v>
      </c>
      <c r="B7" s="6" t="s">
        <v>22</v>
      </c>
      <c r="C7" s="6" t="s">
        <v>23</v>
      </c>
      <c r="D7" s="6" t="s">
        <v>28</v>
      </c>
      <c r="E7" s="6" t="s">
        <v>28</v>
      </c>
      <c r="F7" s="7">
        <v>0</v>
      </c>
      <c r="G7" s="6" t="s">
        <v>29</v>
      </c>
      <c r="H7" s="6" t="s">
        <v>30</v>
      </c>
    </row>
    <row r="8" spans="1:8" x14ac:dyDescent="0.25">
      <c r="A8" s="4" t="s">
        <v>31</v>
      </c>
      <c r="B8" s="4" t="s">
        <v>32</v>
      </c>
      <c r="C8" s="4" t="s">
        <v>33</v>
      </c>
      <c r="D8" s="4" t="s">
        <v>34</v>
      </c>
      <c r="E8" s="4" t="s">
        <v>35</v>
      </c>
      <c r="F8" s="5">
        <v>37</v>
      </c>
      <c r="G8" s="4" t="s">
        <v>36</v>
      </c>
      <c r="H8" s="4" t="s">
        <v>37</v>
      </c>
    </row>
    <row r="9" spans="1:8" x14ac:dyDescent="0.25">
      <c r="A9" s="6" t="s">
        <v>31</v>
      </c>
      <c r="B9" s="6" t="s">
        <v>11</v>
      </c>
      <c r="C9" s="6" t="s">
        <v>12</v>
      </c>
      <c r="D9" s="6" t="s">
        <v>38</v>
      </c>
      <c r="E9" s="6" t="s">
        <v>39</v>
      </c>
      <c r="F9" s="7">
        <v>75</v>
      </c>
      <c r="G9" s="6" t="s">
        <v>40</v>
      </c>
      <c r="H9" s="6" t="s">
        <v>41</v>
      </c>
    </row>
    <row r="10" spans="1:8" x14ac:dyDescent="0.25">
      <c r="A10" s="4" t="s">
        <v>42</v>
      </c>
      <c r="B10" s="4" t="s">
        <v>22</v>
      </c>
      <c r="C10" s="4" t="s">
        <v>23</v>
      </c>
      <c r="D10" s="4" t="s">
        <v>43</v>
      </c>
      <c r="E10" s="4" t="s">
        <v>44</v>
      </c>
      <c r="F10" s="5">
        <v>17</v>
      </c>
      <c r="G10" s="4" t="s">
        <v>45</v>
      </c>
      <c r="H10" s="4" t="s">
        <v>46</v>
      </c>
    </row>
    <row r="11" spans="1:8" x14ac:dyDescent="0.25">
      <c r="A11" s="6" t="s">
        <v>42</v>
      </c>
      <c r="B11" s="6" t="s">
        <v>32</v>
      </c>
      <c r="C11" s="6" t="s">
        <v>33</v>
      </c>
      <c r="D11" s="6" t="s">
        <v>47</v>
      </c>
      <c r="E11" s="6" t="s">
        <v>48</v>
      </c>
      <c r="F11" s="7">
        <v>80</v>
      </c>
      <c r="G11" s="6" t="s">
        <v>36</v>
      </c>
      <c r="H11" s="6" t="s">
        <v>49</v>
      </c>
    </row>
    <row r="12" spans="1:8" x14ac:dyDescent="0.25">
      <c r="A12" s="4" t="s">
        <v>50</v>
      </c>
      <c r="B12" s="4" t="s">
        <v>11</v>
      </c>
      <c r="C12" s="4" t="s">
        <v>12</v>
      </c>
      <c r="D12" s="4" t="s">
        <v>51</v>
      </c>
      <c r="E12" s="4" t="s">
        <v>52</v>
      </c>
      <c r="F12" s="5">
        <v>20</v>
      </c>
      <c r="G12" s="4" t="s">
        <v>19</v>
      </c>
      <c r="H12" s="4" t="s">
        <v>53</v>
      </c>
    </row>
    <row r="13" spans="1:8" x14ac:dyDescent="0.25">
      <c r="A13" s="6" t="s">
        <v>50</v>
      </c>
      <c r="B13" s="6" t="s">
        <v>22</v>
      </c>
      <c r="C13" s="6" t="s">
        <v>23</v>
      </c>
      <c r="D13" s="6" t="s">
        <v>54</v>
      </c>
      <c r="E13" s="6" t="s">
        <v>55</v>
      </c>
      <c r="F13" s="7">
        <v>30</v>
      </c>
      <c r="G13" s="6" t="s">
        <v>26</v>
      </c>
      <c r="H13" s="6" t="s">
        <v>56</v>
      </c>
    </row>
    <row r="14" spans="7:7" x14ac:dyDescent="0.25"/>
    <row r="15" spans="7:7" x14ac:dyDescent="0.25"/>
    <row r="16" spans="7:7" x14ac:dyDescent="0.25"/>
    <row r="17" spans="7:7" x14ac:dyDescent="0.25"/>
    <row r="18" spans="7:7" x14ac:dyDescent="0.25"/>
    <row r="19" spans="7:7" x14ac:dyDescent="0.25"/>
    <row r="20" spans="7:7" x14ac:dyDescent="0.25"/>
    <row r="21" spans="7:7" x14ac:dyDescent="0.25"/>
    <row r="22" spans="7:7" x14ac:dyDescent="0.25"/>
    <row r="23" spans="7:7" x14ac:dyDescent="0.25"/>
    <row r="24" spans="7:7" x14ac:dyDescent="0.25"/>
    <row r="25" spans="7:7" x14ac:dyDescent="0.25"/>
    <row r="26" spans="7:7" x14ac:dyDescent="0.25"/>
    <row r="27" spans="7:7" x14ac:dyDescent="0.25"/>
    <row r="28" spans="7:7" x14ac:dyDescent="0.25"/>
  </sheetData>
  <mergeCells count="2">
    <mergeCell ref="A1:H1"/>
    <mergeCell ref="A2:H2"/>
  </mergeCells>
  <conditionalFormatting sqref="F4:F28">
    <cfRule type="cellIs" dxfId="0" priority="1" operator="greaterThan">
      <formula>60</formula>
    </cfRule>
  </conditionalFormatting>
  <dataValidations count="2">
    <dataValidation type="list" allowBlank="1" showErrorMessage="1" errorTitle="Invalid cause category" error="Pick a value from the dropdown so the Pareto Summary tab can total it correctly." sqref="G10:G28">
      <formula1>"Breakdown - Mechanical,Breakdown - Electrical,Breakdown - Tooling,Changeover,Material Shortage,Operator / Setup,Planned Maintenance,Other"</formula1>
    </dataValidation>
    <dataValidation type="list" allowBlank="1" showErrorMessage="1" errorTitle="Invalid cause category" error="Pick a value from the dropdown so the Pareto Summary tab can total it correctly." sqref="G4:G28">
      <formula1>"Breakdown - Mechanical,Breakdown - Electrical,Breakdown - Tooling,Changeover,Material Shortage,Operator / Setup,Planned Maintenance,Other"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FormatPr defaultRowHeight="15" outlineLevelRow="0" outlineLevelCol="0" x14ac:dyDescent="55"/>
  <cols>
    <col min="1" max="1" width="24" customWidth="1"/>
    <col min="2" max="2" width="20" customWidth="1"/>
    <col min="3" max="4" width="14" customWidth="1"/>
  </cols>
  <sheetData>
    <row r="1" ht="24" customHeight="1" spans="1:4" x14ac:dyDescent="0.25">
      <c r="A1" s="8" t="s">
        <v>57</v>
      </c>
      <c r="B1" s="8"/>
      <c r="C1" s="8"/>
      <c r="D1" s="8"/>
    </row>
    <row r="2" ht="28" customHeight="1" spans="1:4" x14ac:dyDescent="0.25">
      <c r="A2" s="9" t="s">
        <v>58</v>
      </c>
      <c r="B2" s="9"/>
      <c r="C2" s="9"/>
      <c r="D2" s="9"/>
    </row>
    <row r="3" ht="20" customHeight="1" spans="1:4" x14ac:dyDescent="0.25">
      <c r="A3" s="10" t="s">
        <v>8</v>
      </c>
      <c r="B3" s="10" t="s">
        <v>59</v>
      </c>
      <c r="C3" s="10" t="s">
        <v>60</v>
      </c>
      <c r="D3" s="10" t="s">
        <v>61</v>
      </c>
    </row>
    <row r="4" spans="1:4" x14ac:dyDescent="0.25">
      <c r="A4" s="4" t="s">
        <v>36</v>
      </c>
      <c r="B4" s="11">
        <f>SUMIF('Downtime Log'!$G$4:$G$28,A4,'Downtime Log'!$F$4:$F$28)</f>
      </c>
      <c r="C4" s="12">
        <f>IF(SUM($B$4:$B$11)=0,0,B4/SUM($B$4:$B$11))</f>
      </c>
      <c r="D4" s="4">
        <f>COUNTIF('Downtime Log'!$G$4:$G$28,A4)</f>
      </c>
    </row>
    <row r="5" spans="1:4" x14ac:dyDescent="0.25">
      <c r="A5" s="6" t="s">
        <v>26</v>
      </c>
      <c r="B5" s="13">
        <f>SUMIF('Downtime Log'!$G$4:$G$28,A5,'Downtime Log'!$F$4:$F$28)</f>
      </c>
      <c r="C5" s="14">
        <f>IF(SUM($B$4:$B$11)=0,0,B5/SUM($B$4:$B$11))</f>
      </c>
      <c r="D5" s="6">
        <f>COUNTIF('Downtime Log'!$G$4:$G$28,A5)</f>
      </c>
    </row>
    <row r="6" spans="1:4" x14ac:dyDescent="0.25">
      <c r="A6" s="4" t="s">
        <v>15</v>
      </c>
      <c r="B6" s="11">
        <f>SUMIF('Downtime Log'!$G$4:$G$28,A6,'Downtime Log'!$F$4:$F$28)</f>
      </c>
      <c r="C6" s="12">
        <f>IF(SUM($B$4:$B$11)=0,0,B6/SUM($B$4:$B$11))</f>
      </c>
      <c r="D6" s="4">
        <f>COUNTIF('Downtime Log'!$G$4:$G$28,A6)</f>
      </c>
    </row>
    <row r="7" spans="1:4" x14ac:dyDescent="0.25">
      <c r="A7" s="6" t="s">
        <v>19</v>
      </c>
      <c r="B7" s="13">
        <f>SUMIF('Downtime Log'!$G$4:$G$28,A7,'Downtime Log'!$F$4:$F$28)</f>
      </c>
      <c r="C7" s="14">
        <f>IF(SUM($B$4:$B$11)=0,0,B7/SUM($B$4:$B$11))</f>
      </c>
      <c r="D7" s="6">
        <f>COUNTIF('Downtime Log'!$G$4:$G$28,A7)</f>
      </c>
    </row>
    <row r="8" spans="1:4" x14ac:dyDescent="0.25">
      <c r="A8" s="4" t="s">
        <v>40</v>
      </c>
      <c r="B8" s="11">
        <f>SUMIF('Downtime Log'!$G$4:$G$28,A8,'Downtime Log'!$F$4:$F$28)</f>
      </c>
      <c r="C8" s="12">
        <f>IF(SUM($B$4:$B$11)=0,0,B8/SUM($B$4:$B$11))</f>
      </c>
      <c r="D8" s="4">
        <f>COUNTIF('Downtime Log'!$G$4:$G$28,A8)</f>
      </c>
    </row>
    <row r="9" spans="1:4" x14ac:dyDescent="0.25">
      <c r="A9" s="6" t="s">
        <v>45</v>
      </c>
      <c r="B9" s="13">
        <f>SUMIF('Downtime Log'!$G$4:$G$28,A9,'Downtime Log'!$F$4:$F$28)</f>
      </c>
      <c r="C9" s="14">
        <f>IF(SUM($B$4:$B$11)=0,0,B9/SUM($B$4:$B$11))</f>
      </c>
      <c r="D9" s="6">
        <f>COUNTIF('Downtime Log'!$G$4:$G$28,A9)</f>
      </c>
    </row>
    <row r="10" spans="1:4" x14ac:dyDescent="0.25">
      <c r="A10" s="4" t="s">
        <v>29</v>
      </c>
      <c r="B10" s="11">
        <f>SUMIF('Downtime Log'!$G$4:$G$28,A10,'Downtime Log'!$F$4:$F$28)</f>
      </c>
      <c r="C10" s="12">
        <f>IF(SUM($B$4:$B$11)=0,0,B10/SUM($B$4:$B$11))</f>
      </c>
      <c r="D10" s="4">
        <f>COUNTIF('Downtime Log'!$G$4:$G$28,A10)</f>
      </c>
    </row>
    <row r="11" spans="1:4" x14ac:dyDescent="0.25">
      <c r="A11" s="6" t="s">
        <v>62</v>
      </c>
      <c r="B11" s="13">
        <f>SUMIF('Downtime Log'!$G$4:$G$28,A11,'Downtime Log'!$F$4:$F$28)</f>
      </c>
      <c r="C11" s="14">
        <f>IF(SUM($B$4:$B$11)=0,0,B11/SUM($B$4:$B$11))</f>
      </c>
      <c r="D11" s="6">
        <f>COUNTIF('Downtime Log'!$G$4:$G$28,A11)</f>
      </c>
    </row>
    <row r="12" spans="1:4" x14ac:dyDescent="0.25">
      <c r="A12" s="15" t="s">
        <v>63</v>
      </c>
      <c r="B12" s="16">
        <f>SUM(B4:B11)</f>
      </c>
      <c r="D12" s="15">
        <f>SUM(D4:D11)</f>
      </c>
    </row>
  </sheetData>
  <mergeCells count="2">
    <mergeCell ref="A1:D1"/>
    <mergeCell ref="A2:D2"/>
  </mergeCells>
  <conditionalFormatting sqref="B4:B11">
    <cfRule type="dataBar" priority="1">
      <dataBar>
        <cfvo type="min"/>
        <cfvo type="max"/>
        <color rgb="FFFF7A59"/>
      </dataBar>
      <extLst>
        <ext xmlns:x14="http://schemas.microsoft.com/office/spreadsheetml/2009/9/main" uri="{B025F937-C7B1-47D3-B67F-A62EFF666E3E}">
          <x14:id>{5AFD0C91-0C81-4223-904D-7781A5C9472F}</x14:id>
        </ext>
      </extLst>
    </cfRule>
  </conditionalFormatting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FD0C91-0C81-4223-904D-7781A5C9472F}">
            <x14:dataBar minLength="0" maxLength="100" gradient="0">
              <x14:cfvo type="min"/>
              <x14:cfvo type="max"/>
            </x14:dataBar>
          </x14:cfRule>
          <xm:sqref>B4:B11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Downtime Log</vt:lpstr>
      <vt:lpstr>Pareto 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MachDatum</dc:creator>
  <dc:title/>
  <dc:subject/>
  <dc:description/>
  <cp:keywords/>
  <cp:category/>
  <cp:lastModifiedBy>Unknown</cp:lastModifiedBy>
  <dcterms:created xsi:type="dcterms:W3CDTF">2026-07-19T18:30:00Z</dcterms:created>
  <dcterms:modified xsi:type="dcterms:W3CDTF">2026-07-20T08:29:54Z</dcterms:modified>
</cp:coreProperties>
</file>